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iikukansv\体育館共有\クラブハウス（ＡＩＫ）関係\"/>
    </mc:Choice>
  </mc:AlternateContent>
  <xr:revisionPtr revIDLastSave="0" documentId="13_ncr:1_{E964F04C-3D94-4000-822C-96714F6F8BE1}" xr6:coauthVersionLast="47" xr6:coauthVersionMax="47" xr10:uidLastSave="{00000000-0000-0000-0000-000000000000}"/>
  <bookViews>
    <workbookView xWindow="-120" yWindow="-120" windowWidth="20730" windowHeight="11160" xr2:uid="{6A62B996-657E-410C-B3D8-3C7449A195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J26" i="1"/>
  <c r="K26" i="1" s="1"/>
  <c r="K28" i="1" s="1"/>
  <c r="J24" i="1"/>
  <c r="K24" i="1" s="1"/>
  <c r="J23" i="1"/>
  <c r="K23" i="1" s="1"/>
  <c r="K21" i="1"/>
  <c r="K22" i="1" s="1"/>
  <c r="J19" i="1"/>
  <c r="J18" i="1"/>
  <c r="J17" i="1"/>
  <c r="J16" i="1"/>
  <c r="J15" i="1"/>
  <c r="J14" i="1"/>
  <c r="K14" i="1"/>
  <c r="J21" i="1"/>
  <c r="K19" i="1"/>
  <c r="K18" i="1"/>
  <c r="K17" i="1"/>
  <c r="K16" i="1"/>
  <c r="K15" i="1"/>
  <c r="K25" i="1" l="1"/>
  <c r="K20" i="1"/>
  <c r="K30" i="1" l="1"/>
  <c r="C30" i="1" s="1"/>
  <c r="G30" i="1" s="1"/>
  <c r="I35" i="1" l="1"/>
</calcChain>
</file>

<file path=xl/sharedStrings.xml><?xml version="1.0" encoding="utf-8"?>
<sst xmlns="http://schemas.openxmlformats.org/spreadsheetml/2006/main" count="57" uniqueCount="49">
  <si>
    <t>団体名</t>
  </si>
  <si>
    <t>住所</t>
  </si>
  <si>
    <t>職業</t>
  </si>
  <si>
    <t>人計</t>
  </si>
  <si>
    <t>小幼</t>
  </si>
  <si>
    <t>中高</t>
  </si>
  <si>
    <t>大人</t>
  </si>
  <si>
    <t>小計</t>
  </si>
  <si>
    <t>半日</t>
  </si>
  <si>
    <t>1日</t>
  </si>
  <si>
    <t>代表者氏名</t>
    <phoneticPr fontId="3"/>
  </si>
  <si>
    <t>令和　　年　　月　　日　　　時　　　到着</t>
    <rPh sb="0" eb="2">
      <t>レイワ</t>
    </rPh>
    <rPh sb="4" eb="5">
      <t>ネン</t>
    </rPh>
    <rPh sb="7" eb="8">
      <t>ガツ</t>
    </rPh>
    <rPh sb="10" eb="11">
      <t>ニチ</t>
    </rPh>
    <rPh sb="14" eb="15">
      <t>ジ</t>
    </rPh>
    <rPh sb="18" eb="20">
      <t>トウチャク</t>
    </rPh>
    <phoneticPr fontId="3"/>
  </si>
  <si>
    <t>令和　　年　　月　　日　　　時　　　出発</t>
    <rPh sb="0" eb="2">
      <t>レイワ</t>
    </rPh>
    <rPh sb="4" eb="5">
      <t>ネン</t>
    </rPh>
    <rPh sb="7" eb="8">
      <t>ガツ</t>
    </rPh>
    <rPh sb="10" eb="11">
      <t>ニチ</t>
    </rPh>
    <rPh sb="14" eb="15">
      <t>ジ</t>
    </rPh>
    <rPh sb="18" eb="20">
      <t>シュッパツ</t>
    </rPh>
    <phoneticPr fontId="3"/>
  </si>
  <si>
    <t>到着日時</t>
    <rPh sb="0" eb="3">
      <t>トウチャクビ</t>
    </rPh>
    <rPh sb="3" eb="4">
      <t>ジ</t>
    </rPh>
    <phoneticPr fontId="3"/>
  </si>
  <si>
    <t>出発日時</t>
    <rPh sb="0" eb="3">
      <t>シュッパツビ</t>
    </rPh>
    <rPh sb="3" eb="4">
      <t>ジ</t>
    </rPh>
    <phoneticPr fontId="3"/>
  </si>
  <si>
    <t>区　　分</t>
    <phoneticPr fontId="3"/>
  </si>
  <si>
    <t>合計金額</t>
    <rPh sb="3" eb="4">
      <t>ガク</t>
    </rPh>
    <phoneticPr fontId="3"/>
  </si>
  <si>
    <t>宿　泊　料</t>
    <rPh sb="0" eb="1">
      <t>ヤド</t>
    </rPh>
    <rPh sb="2" eb="3">
      <t>トマリ</t>
    </rPh>
    <rPh sb="4" eb="5">
      <t>リョウ</t>
    </rPh>
    <phoneticPr fontId="3"/>
  </si>
  <si>
    <t>町内　 480</t>
    <phoneticPr fontId="3"/>
  </si>
  <si>
    <t>町外 　720</t>
    <phoneticPr fontId="3"/>
  </si>
  <si>
    <t>/</t>
    <phoneticPr fontId="3"/>
  </si>
  <si>
    <t>町内 　590</t>
    <phoneticPr fontId="3"/>
  </si>
  <si>
    <t>町外 　890</t>
    <phoneticPr fontId="3"/>
  </si>
  <si>
    <t>町内 　710</t>
    <phoneticPr fontId="3"/>
  </si>
  <si>
    <t>町外 1070</t>
    <phoneticPr fontId="3"/>
  </si>
  <si>
    <t>冷·暖房料     220円</t>
    <phoneticPr fontId="3"/>
  </si>
  <si>
    <t>諸経費</t>
    <rPh sb="0" eb="3">
      <t>ショケイヒ</t>
    </rPh>
    <phoneticPr fontId="3"/>
  </si>
  <si>
    <t>寝具使用料 320円</t>
    <phoneticPr fontId="3"/>
  </si>
  <si>
    <t>シーツ・他 270円</t>
    <phoneticPr fontId="3"/>
  </si>
  <si>
    <t>川西町総合運動公園内合宿所 「AIK」 料金明細書</t>
    <phoneticPr fontId="3"/>
  </si>
  <si>
    <t xml:space="preserve"> 体育館　0238-46-2277 </t>
    <phoneticPr fontId="3"/>
  </si>
  <si>
    <t>電話</t>
    <phoneticPr fontId="3"/>
  </si>
  <si>
    <t>　〒999-0122　山形県東置賜郡川西町大字中小松2240-1</t>
    <phoneticPr fontId="3"/>
  </si>
  <si>
    <r>
      <t>会議室食堂使用料
　　　　　　</t>
    </r>
    <r>
      <rPr>
        <sz val="8"/>
        <color theme="1"/>
        <rFont val="游ゴシック"/>
        <family val="3"/>
        <charset val="128"/>
        <scheme val="minor"/>
      </rPr>
      <t>※</t>
    </r>
    <phoneticPr fontId="3"/>
  </si>
  <si>
    <t>※宿泊の方は必要ありません</t>
    <rPh sb="1" eb="3">
      <t>シュクハク</t>
    </rPh>
    <rPh sb="4" eb="5">
      <t>カタ</t>
    </rPh>
    <rPh sb="6" eb="8">
      <t>ヒツヨウ</t>
    </rPh>
    <phoneticPr fontId="3"/>
  </si>
  <si>
    <t>一般社団法人  川西町スポーツ協会</t>
    <rPh sb="0" eb="2">
      <t>イッパン</t>
    </rPh>
    <rPh sb="2" eb="4">
      <t>シャダン</t>
    </rPh>
    <rPh sb="4" eb="6">
      <t>ホウジン</t>
    </rPh>
    <rPh sb="8" eb="10">
      <t>カワニシ</t>
    </rPh>
    <rPh sb="10" eb="11">
      <t>マチ</t>
    </rPh>
    <rPh sb="15" eb="17">
      <t>キョウカイ</t>
    </rPh>
    <phoneticPr fontId="3"/>
  </si>
  <si>
    <t>【登録番号　T2390005008849】</t>
    <rPh sb="1" eb="3">
      <t>トウロク</t>
    </rPh>
    <rPh sb="3" eb="5">
      <t>バンゴウ</t>
    </rPh>
    <phoneticPr fontId="3"/>
  </si>
  <si>
    <t>AIK 　0238-46-3005</t>
    <phoneticPr fontId="3"/>
  </si>
  <si>
    <t>税抜金額</t>
    <rPh sb="0" eb="2">
      <t>ゼイヌキ</t>
    </rPh>
    <rPh sb="2" eb="4">
      <t>キンガク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</si>
  <si>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</si>
  <si>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</si>
  <si>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（10％対象）</t>
    <rPh sb="4" eb="6">
      <t>タイショウ</t>
    </rPh>
    <phoneticPr fontId="3"/>
  </si>
  <si>
    <t>円</t>
  </si>
  <si>
    <t>円</t>
    <phoneticPr fontId="3"/>
  </si>
  <si>
    <t>　　円</t>
    <rPh sb="2" eb="3">
      <t>エン</t>
    </rPh>
    <phoneticPr fontId="3"/>
  </si>
  <si>
    <t>ご請求合計金額　　　　　　　　　　　　　　　　　　　</t>
    <phoneticPr fontId="3"/>
  </si>
  <si>
    <t>080-6074-0160</t>
    <phoneticPr fontId="3"/>
  </si>
  <si>
    <t>松本</t>
    <rPh sb="0" eb="2">
      <t>マツモト</t>
    </rPh>
    <phoneticPr fontId="3"/>
  </si>
  <si>
    <t>団体名　　                                         　　　　様</t>
    <rPh sb="50" eb="51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</si>
</sst>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8" xfId="1" applyFont="1" applyBorder="1" applyAlignment="1">
      <alignment horizontal="right" vertical="center"/>
    </xf>
    <xf numFmtId="38" fontId="8" fillId="0" borderId="8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12" fillId="0" borderId="0" xfId="0" applyFont="1">
      <alignment vertical="center"/>
    </xf>
    <xf numFmtId="0" fontId="2" fillId="0" borderId="8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38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9FD75-64C6-4AE5-811C-8073586DF711}">
  <dimension ref="A1:N38"/>
  <sheetViews>
    <sheetView tabSelected="1" workbookViewId="0">
      <selection activeCell="B34" sqref="B34"/>
    </sheetView>
  </sheetViews>
  <sheetFormatPr defaultRowHeight="18.75" x14ac:dyDescent="0.4"/>
  <cols>
    <col min="1" max="1" width="4.375" customWidth="1"/>
    <col min="2" max="2" width="8.5" customWidth="1"/>
    <col min="3" max="3" width="7.125" customWidth="1"/>
    <col min="4" max="4" width="5.25" customWidth="1"/>
    <col min="5" max="5" width="6.75" customWidth="1"/>
    <col min="6" max="9" width="6.875" customWidth="1"/>
    <col min="10" max="10" width="8.125" customWidth="1"/>
    <col min="11" max="11" width="8.875" customWidth="1"/>
    <col min="12" max="12" width="3.625" customWidth="1"/>
    <col min="13" max="13" width="9.75" customWidth="1"/>
  </cols>
  <sheetData>
    <row r="1" spans="1:11" x14ac:dyDescent="0.4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4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x14ac:dyDescent="0.4">
      <c r="B3" s="24" t="s">
        <v>32</v>
      </c>
      <c r="C3" s="24"/>
      <c r="D3" s="24"/>
      <c r="E3" s="24"/>
      <c r="F3" s="24"/>
      <c r="G3" s="24"/>
      <c r="H3" s="24"/>
      <c r="I3" s="24"/>
      <c r="J3" s="24"/>
    </row>
    <row r="4" spans="1:11" x14ac:dyDescent="0.4">
      <c r="B4" s="2"/>
      <c r="C4" s="2"/>
      <c r="D4" s="2"/>
      <c r="E4" s="2"/>
      <c r="F4" s="2"/>
      <c r="G4" s="24" t="s">
        <v>35</v>
      </c>
      <c r="H4" s="24"/>
      <c r="I4" s="24"/>
      <c r="J4" s="24"/>
      <c r="K4" s="24"/>
    </row>
    <row r="5" spans="1:11" x14ac:dyDescent="0.4">
      <c r="B5" s="2"/>
      <c r="C5" s="2"/>
      <c r="D5" s="2"/>
      <c r="E5" s="2"/>
      <c r="F5" s="2"/>
      <c r="G5" s="2"/>
      <c r="H5" s="53" t="s">
        <v>36</v>
      </c>
      <c r="I5" s="53"/>
      <c r="J5" s="53"/>
      <c r="K5" s="53"/>
    </row>
    <row r="6" spans="1:11" x14ac:dyDescent="0.4">
      <c r="C6" t="s">
        <v>30</v>
      </c>
      <c r="E6" s="1"/>
      <c r="H6" t="s">
        <v>37</v>
      </c>
    </row>
    <row r="8" spans="1:11" ht="30" customHeight="1" x14ac:dyDescent="0.4">
      <c r="A8" s="45" t="s">
        <v>0</v>
      </c>
      <c r="B8" s="45"/>
      <c r="C8" s="29"/>
      <c r="D8" s="30"/>
      <c r="E8" s="30"/>
      <c r="F8" s="30"/>
      <c r="G8" s="30"/>
      <c r="H8" s="30"/>
      <c r="I8" s="30"/>
      <c r="J8" s="30"/>
      <c r="K8" s="31"/>
    </row>
    <row r="9" spans="1:11" ht="30" customHeight="1" x14ac:dyDescent="0.4">
      <c r="A9" s="45" t="s">
        <v>1</v>
      </c>
      <c r="B9" s="45"/>
      <c r="C9" s="29"/>
      <c r="D9" s="30"/>
      <c r="E9" s="30"/>
      <c r="F9" s="30"/>
      <c r="G9" s="30"/>
      <c r="H9" s="31"/>
      <c r="I9" s="5" t="s">
        <v>31</v>
      </c>
      <c r="J9" s="35" t="s">
        <v>46</v>
      </c>
      <c r="K9" s="36"/>
    </row>
    <row r="10" spans="1:11" ht="26.25" customHeight="1" x14ac:dyDescent="0.4">
      <c r="A10" s="45" t="s">
        <v>10</v>
      </c>
      <c r="B10" s="45"/>
      <c r="C10" s="32" t="s">
        <v>47</v>
      </c>
      <c r="D10" s="33"/>
      <c r="E10" s="33"/>
      <c r="F10" s="33"/>
      <c r="G10" s="33"/>
      <c r="H10" s="34"/>
      <c r="I10" s="5" t="s">
        <v>2</v>
      </c>
      <c r="J10" s="35"/>
      <c r="K10" s="36"/>
    </row>
    <row r="11" spans="1:11" ht="26.25" customHeight="1" x14ac:dyDescent="0.4">
      <c r="A11" s="45" t="s">
        <v>13</v>
      </c>
      <c r="B11" s="45"/>
      <c r="C11" s="35" t="s">
        <v>11</v>
      </c>
      <c r="D11" s="37"/>
      <c r="E11" s="37"/>
      <c r="F11" s="37"/>
      <c r="G11" s="37"/>
      <c r="H11" s="37"/>
      <c r="I11" s="37"/>
      <c r="J11" s="37"/>
      <c r="K11" s="36"/>
    </row>
    <row r="12" spans="1:11" ht="26.25" customHeight="1" thickBot="1" x14ac:dyDescent="0.45">
      <c r="A12" s="54" t="s">
        <v>14</v>
      </c>
      <c r="B12" s="54"/>
      <c r="C12" s="38" t="s">
        <v>12</v>
      </c>
      <c r="D12" s="39"/>
      <c r="E12" s="39"/>
      <c r="F12" s="39"/>
      <c r="G12" s="39"/>
      <c r="H12" s="39"/>
      <c r="I12" s="39"/>
      <c r="J12" s="39"/>
      <c r="K12" s="40"/>
    </row>
    <row r="13" spans="1:11" ht="26.25" customHeight="1" thickTop="1" x14ac:dyDescent="0.4">
      <c r="A13" s="46" t="s">
        <v>17</v>
      </c>
      <c r="B13" s="58" t="s">
        <v>15</v>
      </c>
      <c r="C13" s="24"/>
      <c r="D13" s="24"/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12" t="s">
        <v>3</v>
      </c>
      <c r="K13" s="9" t="s">
        <v>16</v>
      </c>
    </row>
    <row r="14" spans="1:11" x14ac:dyDescent="0.4">
      <c r="A14" s="47"/>
      <c r="B14" s="45" t="s">
        <v>4</v>
      </c>
      <c r="C14" s="41" t="s">
        <v>18</v>
      </c>
      <c r="D14" s="42"/>
      <c r="E14" s="3"/>
      <c r="F14" s="6"/>
      <c r="G14" s="6"/>
      <c r="H14" s="6"/>
      <c r="I14" s="6"/>
      <c r="J14" s="6">
        <f t="shared" ref="J14:J19" si="0">SUM(E14:I14)</f>
        <v>0</v>
      </c>
      <c r="K14" s="6">
        <f>SUM(E14:I14)*480</f>
        <v>0</v>
      </c>
    </row>
    <row r="15" spans="1:11" x14ac:dyDescent="0.4">
      <c r="A15" s="47"/>
      <c r="B15" s="45"/>
      <c r="C15" s="41" t="s">
        <v>19</v>
      </c>
      <c r="D15" s="42"/>
      <c r="E15" s="6"/>
      <c r="F15" s="6"/>
      <c r="G15" s="6"/>
      <c r="H15" s="6"/>
      <c r="I15" s="6"/>
      <c r="J15" s="6">
        <f t="shared" si="0"/>
        <v>0</v>
      </c>
      <c r="K15" s="6">
        <f>SUM(E15:I15)*720</f>
        <v>0</v>
      </c>
    </row>
    <row r="16" spans="1:11" x14ac:dyDescent="0.4">
      <c r="A16" s="47"/>
      <c r="B16" s="45" t="s">
        <v>5</v>
      </c>
      <c r="C16" s="41" t="s">
        <v>21</v>
      </c>
      <c r="D16" s="42"/>
      <c r="E16" s="3"/>
      <c r="F16" s="6"/>
      <c r="G16" s="6"/>
      <c r="H16" s="6"/>
      <c r="I16" s="6"/>
      <c r="J16" s="6">
        <f t="shared" si="0"/>
        <v>0</v>
      </c>
      <c r="K16" s="6">
        <f>SUM(E16:I16)*590</f>
        <v>0</v>
      </c>
    </row>
    <row r="17" spans="1:14" x14ac:dyDescent="0.4">
      <c r="A17" s="47"/>
      <c r="B17" s="45"/>
      <c r="C17" s="41" t="s">
        <v>22</v>
      </c>
      <c r="D17" s="42"/>
      <c r="E17" s="3"/>
      <c r="F17" s="6"/>
      <c r="G17" s="6"/>
      <c r="H17" s="6"/>
      <c r="I17" s="6"/>
      <c r="J17" s="6">
        <f t="shared" si="0"/>
        <v>0</v>
      </c>
      <c r="K17" s="6">
        <f>SUM(E17:I17)*890</f>
        <v>0</v>
      </c>
    </row>
    <row r="18" spans="1:14" x14ac:dyDescent="0.4">
      <c r="A18" s="47"/>
      <c r="B18" s="45" t="s">
        <v>6</v>
      </c>
      <c r="C18" s="41" t="s">
        <v>23</v>
      </c>
      <c r="D18" s="42"/>
      <c r="E18" s="3"/>
      <c r="F18" s="6"/>
      <c r="G18" s="6"/>
      <c r="H18" s="6"/>
      <c r="I18" s="6"/>
      <c r="J18" s="6">
        <f t="shared" si="0"/>
        <v>0</v>
      </c>
      <c r="K18" s="6">
        <f>SUM(E18:I18)*710</f>
        <v>0</v>
      </c>
    </row>
    <row r="19" spans="1:14" x14ac:dyDescent="0.4">
      <c r="A19" s="48"/>
      <c r="B19" s="45"/>
      <c r="C19" s="41" t="s">
        <v>24</v>
      </c>
      <c r="D19" s="42"/>
      <c r="E19" s="6"/>
      <c r="F19" s="6"/>
      <c r="G19" s="6"/>
      <c r="H19" s="6"/>
      <c r="I19" s="6"/>
      <c r="J19" s="6">
        <f t="shared" si="0"/>
        <v>0</v>
      </c>
      <c r="K19" s="6">
        <f>SUM(E19:I19)*1070</f>
        <v>0</v>
      </c>
      <c r="N19" s="1"/>
    </row>
    <row r="20" spans="1:14" ht="19.5" thickBot="1" x14ac:dyDescent="0.45">
      <c r="A20" s="49"/>
      <c r="B20" s="49"/>
      <c r="C20" s="49"/>
      <c r="D20" s="49"/>
      <c r="E20" s="49"/>
      <c r="F20" s="49"/>
      <c r="G20" s="49"/>
      <c r="H20" s="49"/>
      <c r="I20" s="49"/>
      <c r="J20" s="11" t="s">
        <v>7</v>
      </c>
      <c r="K20" s="4">
        <f>SUM(K14:K19)</f>
        <v>0</v>
      </c>
    </row>
    <row r="21" spans="1:14" ht="27.75" customHeight="1" thickTop="1" x14ac:dyDescent="0.4">
      <c r="A21" s="43" t="s">
        <v>25</v>
      </c>
      <c r="B21" s="43"/>
      <c r="C21" s="43"/>
      <c r="D21" s="43"/>
      <c r="E21" s="8"/>
      <c r="F21" s="13"/>
      <c r="G21" s="13"/>
      <c r="H21" s="13"/>
      <c r="I21" s="13"/>
      <c r="J21" s="13">
        <f>SUM(E21:I21)*220</f>
        <v>0</v>
      </c>
      <c r="K21" s="13">
        <f>SUM(E21:I21)*220</f>
        <v>0</v>
      </c>
      <c r="N21" s="1"/>
    </row>
    <row r="22" spans="1:14" ht="19.5" thickBot="1" x14ac:dyDescent="0.45">
      <c r="A22" s="38"/>
      <c r="B22" s="39"/>
      <c r="C22" s="39"/>
      <c r="D22" s="39"/>
      <c r="E22" s="39"/>
      <c r="F22" s="39"/>
      <c r="G22" s="39"/>
      <c r="H22" s="39"/>
      <c r="I22" s="40"/>
      <c r="J22" s="11" t="s">
        <v>7</v>
      </c>
      <c r="K22" s="14">
        <f>SUM(K21)</f>
        <v>0</v>
      </c>
      <c r="N22" s="1"/>
    </row>
    <row r="23" spans="1:14" ht="33.75" customHeight="1" thickTop="1" x14ac:dyDescent="0.4">
      <c r="A23" s="55" t="s">
        <v>26</v>
      </c>
      <c r="B23" s="57" t="s">
        <v>27</v>
      </c>
      <c r="C23" s="57"/>
      <c r="D23" s="57"/>
      <c r="E23" s="13"/>
      <c r="F23" s="13"/>
      <c r="G23" s="13"/>
      <c r="H23" s="13"/>
      <c r="I23" s="13"/>
      <c r="J23" s="13">
        <f>SUM(E23:I23)</f>
        <v>0</v>
      </c>
      <c r="K23" s="13">
        <f>J23*320</f>
        <v>0</v>
      </c>
      <c r="N23" s="1"/>
    </row>
    <row r="24" spans="1:14" ht="33.75" customHeight="1" x14ac:dyDescent="0.4">
      <c r="A24" s="56"/>
      <c r="B24" s="23" t="s">
        <v>28</v>
      </c>
      <c r="C24" s="23"/>
      <c r="D24" s="23"/>
      <c r="E24" s="3"/>
      <c r="F24" s="6"/>
      <c r="G24" s="6"/>
      <c r="H24" s="6"/>
      <c r="I24" s="6"/>
      <c r="J24" s="6">
        <f>SUM(E24:I24)</f>
        <v>0</v>
      </c>
      <c r="K24" s="6">
        <f>J24*270</f>
        <v>0</v>
      </c>
      <c r="N24" s="1"/>
    </row>
    <row r="25" spans="1:14" ht="19.5" thickBot="1" x14ac:dyDescent="0.45">
      <c r="A25" s="15"/>
      <c r="B25" s="15"/>
      <c r="C25" s="15"/>
      <c r="D25" s="15"/>
      <c r="E25" s="15"/>
      <c r="F25" s="15"/>
      <c r="G25" s="15"/>
      <c r="H25" s="15"/>
      <c r="I25" s="15"/>
      <c r="J25" s="16" t="s">
        <v>7</v>
      </c>
      <c r="K25" s="15">
        <f>SUM(K23:K24)</f>
        <v>0</v>
      </c>
      <c r="N25" s="1"/>
    </row>
    <row r="26" spans="1:14" ht="19.5" customHeight="1" thickTop="1" x14ac:dyDescent="0.4">
      <c r="A26" s="25" t="s">
        <v>33</v>
      </c>
      <c r="B26" s="26"/>
      <c r="C26" s="12" t="s">
        <v>8</v>
      </c>
      <c r="D26" s="8">
        <v>710</v>
      </c>
      <c r="E26" s="13"/>
      <c r="F26" s="13"/>
      <c r="G26" s="13"/>
      <c r="H26" s="13"/>
      <c r="I26" s="13"/>
      <c r="J26" s="13">
        <f>SUM(E26:I26)</f>
        <v>0</v>
      </c>
      <c r="K26" s="13">
        <f>J26*710</f>
        <v>0</v>
      </c>
    </row>
    <row r="27" spans="1:14" ht="24" customHeight="1" x14ac:dyDescent="0.4">
      <c r="A27" s="27"/>
      <c r="B27" s="28"/>
      <c r="C27" s="5" t="s">
        <v>9</v>
      </c>
      <c r="D27" s="3">
        <v>1170</v>
      </c>
      <c r="E27" s="6"/>
      <c r="F27" s="6"/>
      <c r="G27" s="6"/>
      <c r="H27" s="6"/>
      <c r="I27" s="6"/>
      <c r="J27" s="6">
        <f>SUM(E27:I27)</f>
        <v>0</v>
      </c>
      <c r="K27" s="6">
        <f>J27*1170</f>
        <v>0</v>
      </c>
      <c r="N27" s="1"/>
    </row>
    <row r="28" spans="1:14" x14ac:dyDescent="0.4">
      <c r="A28" s="23"/>
      <c r="B28" s="23"/>
      <c r="C28" s="23"/>
      <c r="D28" s="23"/>
      <c r="E28" s="23"/>
      <c r="F28" s="23"/>
      <c r="G28" s="23"/>
      <c r="H28" s="23"/>
      <c r="I28" s="23"/>
      <c r="J28" s="10" t="s">
        <v>7</v>
      </c>
      <c r="K28" s="6">
        <f>SUM(K26:K27)</f>
        <v>0</v>
      </c>
    </row>
    <row r="29" spans="1:14" x14ac:dyDescent="0.4">
      <c r="G29" t="s">
        <v>34</v>
      </c>
      <c r="N29" s="1"/>
    </row>
    <row r="30" spans="1:14" x14ac:dyDescent="0.4">
      <c r="B30" s="17" t="s">
        <v>38</v>
      </c>
      <c r="C30" s="19">
        <f>ROUNDUP(K30/1.1,0)</f>
        <v>0</v>
      </c>
      <c r="D30" s="19" t="s">
        <v>44</v>
      </c>
      <c r="F30" s="17" t="s">
        <v>39</v>
      </c>
      <c r="G30" s="20">
        <f>K30-C30</f>
        <v>0</v>
      </c>
      <c r="H30" s="20" t="s">
        <v>44</v>
      </c>
      <c r="J30" s="17" t="s">
        <v>40</v>
      </c>
      <c r="K30" s="18">
        <f>SUM(K20+K22+K25+K28)</f>
        <v>0</v>
      </c>
      <c r="L30" s="17" t="s">
        <v>43</v>
      </c>
      <c r="N30" s="1"/>
    </row>
    <row r="31" spans="1:14" x14ac:dyDescent="0.4">
      <c r="F31" t="s">
        <v>41</v>
      </c>
    </row>
    <row r="32" spans="1:14" x14ac:dyDescent="0.4">
      <c r="N32" s="1"/>
    </row>
    <row r="33" spans="2:12" x14ac:dyDescent="0.4">
      <c r="B33" s="44" t="s">
        <v>48</v>
      </c>
      <c r="C33" s="44"/>
      <c r="D33" s="44"/>
      <c r="E33" s="44"/>
      <c r="F33" s="44"/>
      <c r="G33" s="44"/>
      <c r="H33" s="44"/>
      <c r="I33" s="44"/>
    </row>
    <row r="34" spans="2:12" x14ac:dyDescent="0.4">
      <c r="E34" s="1"/>
    </row>
    <row r="35" spans="2:12" x14ac:dyDescent="0.4">
      <c r="E35" s="1"/>
      <c r="F35" s="22" t="s">
        <v>45</v>
      </c>
      <c r="G35" s="22"/>
      <c r="H35" s="22"/>
      <c r="I35" s="50">
        <f>K30</f>
        <v>0</v>
      </c>
      <c r="J35" s="51"/>
      <c r="K35" s="51"/>
      <c r="L35" s="21" t="s">
        <v>42</v>
      </c>
    </row>
    <row r="36" spans="2:12" x14ac:dyDescent="0.4">
      <c r="E36" s="1"/>
    </row>
    <row r="37" spans="2:12" x14ac:dyDescent="0.4">
      <c r="E37" s="1"/>
    </row>
    <row r="38" spans="2:12" x14ac:dyDescent="0.4">
      <c r="E38" s="1"/>
    </row>
  </sheetData>
  <mergeCells count="37">
    <mergeCell ref="I35:K35"/>
    <mergeCell ref="C8:K8"/>
    <mergeCell ref="A1:K2"/>
    <mergeCell ref="G4:K4"/>
    <mergeCell ref="H5:K5"/>
    <mergeCell ref="A8:B8"/>
    <mergeCell ref="A9:B9"/>
    <mergeCell ref="A10:B10"/>
    <mergeCell ref="A11:B11"/>
    <mergeCell ref="A12:B12"/>
    <mergeCell ref="A22:I22"/>
    <mergeCell ref="A23:A24"/>
    <mergeCell ref="B23:D23"/>
    <mergeCell ref="B24:D24"/>
    <mergeCell ref="B13:D13"/>
    <mergeCell ref="B14:B15"/>
    <mergeCell ref="B33:I33"/>
    <mergeCell ref="B16:B17"/>
    <mergeCell ref="B18:B19"/>
    <mergeCell ref="A13:A19"/>
    <mergeCell ref="A20:I20"/>
    <mergeCell ref="C18:D18"/>
    <mergeCell ref="C19:D19"/>
    <mergeCell ref="A28:I28"/>
    <mergeCell ref="B3:J3"/>
    <mergeCell ref="A26:B27"/>
    <mergeCell ref="C9:H9"/>
    <mergeCell ref="C10:H10"/>
    <mergeCell ref="J9:K9"/>
    <mergeCell ref="J10:K10"/>
    <mergeCell ref="C11:K11"/>
    <mergeCell ref="C12:K12"/>
    <mergeCell ref="C14:D14"/>
    <mergeCell ref="C15:D15"/>
    <mergeCell ref="C16:D16"/>
    <mergeCell ref="C17:D17"/>
    <mergeCell ref="A21:D21"/>
  </mergeCells>
  <phoneticPr fontId="3"/>
  <pageMargins left="0.70866141732283472" right="0.70866141732283472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sugai</dc:creator>
  <cp:lastModifiedBy>スポーツ協会 川西町</cp:lastModifiedBy>
  <cp:lastPrinted>2024-04-22T01:39:12Z</cp:lastPrinted>
  <dcterms:created xsi:type="dcterms:W3CDTF">2023-04-27T06:08:44Z</dcterms:created>
  <dcterms:modified xsi:type="dcterms:W3CDTF">2024-09-02T05:22:03Z</dcterms:modified>
</cp:coreProperties>
</file>